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m\Documents\Cursussen\2018\Najaar 2018\VPS Rendement\Loonheffingen\Presentatie cursist\Presentaties\Bijlagen\"/>
    </mc:Choice>
  </mc:AlternateContent>
  <xr:revisionPtr revIDLastSave="0" documentId="13_ncr:1_{FB47D3F1-88A9-4766-B8A9-5C69D8E2FE8A}" xr6:coauthVersionLast="34" xr6:coauthVersionMax="34" xr10:uidLastSave="{00000000-0000-0000-0000-000000000000}"/>
  <bookViews>
    <workbookView xWindow="480" yWindow="90" windowWidth="14355" windowHeight="5445" xr2:uid="{00000000-000D-0000-FFFF-FFFF00000000}"/>
  </bookViews>
  <sheets>
    <sheet name="opdr" sheetId="2" r:id="rId1"/>
    <sheet name="Blad3" sheetId="3" r:id="rId2"/>
  </sheets>
  <calcPr calcId="179017"/>
</workbook>
</file>

<file path=xl/calcChain.xml><?xml version="1.0" encoding="utf-8"?>
<calcChain xmlns="http://schemas.openxmlformats.org/spreadsheetml/2006/main">
  <c r="D2" i="3" l="1"/>
  <c r="D3" i="3" s="1"/>
  <c r="E2" i="3" l="1"/>
  <c r="F2" i="3" s="1"/>
  <c r="G2" i="3" s="1"/>
  <c r="D4" i="3"/>
  <c r="C2" i="2" l="1"/>
  <c r="C3" i="2"/>
  <c r="C3" i="3" l="1"/>
  <c r="C2" i="3"/>
  <c r="E3" i="3" l="1"/>
  <c r="F3" i="3" s="1"/>
  <c r="G3" i="3" s="1"/>
  <c r="C4" i="3"/>
  <c r="E4" i="3" s="1"/>
  <c r="G5" i="3" l="1"/>
  <c r="E5" i="3"/>
  <c r="F4" i="3"/>
  <c r="G4" i="3" s="1"/>
</calcChain>
</file>

<file path=xl/sharedStrings.xml><?xml version="1.0" encoding="utf-8"?>
<sst xmlns="http://schemas.openxmlformats.org/spreadsheetml/2006/main" count="27" uniqueCount="20">
  <si>
    <t>Maand</t>
  </si>
  <si>
    <t>Januari</t>
  </si>
  <si>
    <t>Februari</t>
  </si>
  <si>
    <t>Maart</t>
  </si>
  <si>
    <t>SV loon</t>
  </si>
  <si>
    <t>Cum Svloon</t>
  </si>
  <si>
    <t>Cum max SV loon</t>
  </si>
  <si>
    <t>Cum grondslag</t>
  </si>
  <si>
    <t>Grondsl mnd</t>
  </si>
  <si>
    <t xml:space="preserve">Zie gegevens handboek </t>
  </si>
  <si>
    <t xml:space="preserve">Max premieloon is </t>
  </si>
  <si>
    <t>ZvW</t>
  </si>
  <si>
    <t>Cum Zvwloon</t>
  </si>
  <si>
    <t>Cum max Zvw loon</t>
  </si>
  <si>
    <t>zie 3.9 LA blz 179</t>
  </si>
  <si>
    <t>ZvW loon</t>
  </si>
  <si>
    <t>zie 2.5.9 LA blz 21</t>
  </si>
  <si>
    <t>WW-Sector 57</t>
  </si>
  <si>
    <t>Sector 57</t>
  </si>
  <si>
    <t>blz 487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</si>
</sst>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0" xfId="0" applyFont="1" applyFill="1" applyBorder="1"/>
    <xf numFmtId="0" fontId="2" fillId="2" borderId="0" xfId="0" applyFont="1" applyFill="1"/>
    <xf numFmtId="164" fontId="3" fillId="0" borderId="0" xfId="0" applyNumberFormat="1" applyFont="1"/>
    <xf numFmtId="0" fontId="5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abSelected="1" zoomScale="96" zoomScaleNormal="96" workbookViewId="0">
      <selection activeCell="B8" sqref="B8"/>
    </sheetView>
  </sheetViews>
  <sheetFormatPr defaultRowHeight="21" x14ac:dyDescent="0.35"/>
  <cols>
    <col min="1" max="1" width="16.5703125" style="8" customWidth="1"/>
    <col min="2" max="2" width="17.140625" style="8" customWidth="1"/>
    <col min="3" max="3" width="16.28515625" style="8" bestFit="1" customWidth="1"/>
    <col min="4" max="4" width="23.7109375" style="8" bestFit="1" customWidth="1"/>
    <col min="5" max="6" width="20.140625" style="8" bestFit="1" customWidth="1"/>
    <col min="7" max="7" width="26" style="8" customWidth="1"/>
    <col min="8" max="16384" width="9.140625" style="8"/>
  </cols>
  <sheetData>
    <row r="1" spans="1:7" x14ac:dyDescent="0.35">
      <c r="A1" s="7" t="s">
        <v>0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5" t="s">
        <v>17</v>
      </c>
    </row>
    <row r="2" spans="1:7" x14ac:dyDescent="0.35">
      <c r="A2" s="9" t="s">
        <v>1</v>
      </c>
      <c r="B2" s="10">
        <v>3600</v>
      </c>
      <c r="C2" s="10">
        <f>B2</f>
        <v>3600</v>
      </c>
      <c r="D2" s="10"/>
      <c r="E2" s="10"/>
      <c r="F2" s="10"/>
      <c r="G2" s="11"/>
    </row>
    <row r="3" spans="1:7" x14ac:dyDescent="0.35">
      <c r="A3" s="9" t="s">
        <v>2</v>
      </c>
      <c r="B3" s="10">
        <v>3800</v>
      </c>
      <c r="C3" s="10">
        <f>B3+B2</f>
        <v>7400</v>
      </c>
      <c r="D3" s="10"/>
      <c r="E3" s="10"/>
      <c r="F3" s="10"/>
      <c r="G3" s="11"/>
    </row>
    <row r="4" spans="1:7" x14ac:dyDescent="0.35">
      <c r="A4" s="9" t="s">
        <v>3</v>
      </c>
      <c r="B4" s="10">
        <v>6400</v>
      </c>
      <c r="C4" s="10"/>
      <c r="D4" s="10"/>
      <c r="E4" s="10"/>
      <c r="F4" s="10"/>
      <c r="G4" s="11"/>
    </row>
    <row r="6" spans="1:7" x14ac:dyDescent="0.35">
      <c r="A6" s="12" t="s">
        <v>9</v>
      </c>
    </row>
    <row r="7" spans="1:7" x14ac:dyDescent="0.35">
      <c r="A7" s="15" t="s">
        <v>18</v>
      </c>
      <c r="B7" s="6" t="s">
        <v>19</v>
      </c>
    </row>
    <row r="10" spans="1:7" x14ac:dyDescent="0.35">
      <c r="A10" s="8" t="s">
        <v>10</v>
      </c>
    </row>
    <row r="12" spans="1:7" x14ac:dyDescent="0.35">
      <c r="A12" s="10">
        <v>4551.16</v>
      </c>
      <c r="B12" s="6" t="s">
        <v>16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F9" sqref="F9"/>
    </sheetView>
  </sheetViews>
  <sheetFormatPr defaultRowHeight="15" x14ac:dyDescent="0.25"/>
  <cols>
    <col min="1" max="1" width="25" style="2" bestFit="1" customWidth="1"/>
    <col min="2" max="2" width="15.85546875" style="2" bestFit="1" customWidth="1"/>
    <col min="3" max="3" width="21" style="2" bestFit="1" customWidth="1"/>
    <col min="4" max="4" width="28.85546875" style="2" bestFit="1" customWidth="1"/>
    <col min="5" max="5" width="23" style="2" bestFit="1" customWidth="1"/>
    <col min="6" max="6" width="20.140625" style="2" bestFit="1" customWidth="1"/>
    <col min="7" max="7" width="21.42578125" style="2" customWidth="1"/>
    <col min="8" max="16384" width="9.140625" style="2"/>
  </cols>
  <sheetData>
    <row r="1" spans="1:7" ht="23.25" x14ac:dyDescent="0.35">
      <c r="A1" s="1" t="s">
        <v>0</v>
      </c>
      <c r="B1" s="1" t="s">
        <v>15</v>
      </c>
      <c r="C1" s="1" t="s">
        <v>12</v>
      </c>
      <c r="D1" s="1" t="s">
        <v>13</v>
      </c>
      <c r="E1" s="1" t="s">
        <v>7</v>
      </c>
      <c r="F1" s="1" t="s">
        <v>8</v>
      </c>
      <c r="G1" s="1" t="s">
        <v>11</v>
      </c>
    </row>
    <row r="2" spans="1:7" ht="23.25" x14ac:dyDescent="0.35">
      <c r="A2" s="3" t="s">
        <v>1</v>
      </c>
      <c r="B2" s="4">
        <v>5000</v>
      </c>
      <c r="C2" s="4">
        <f>B2</f>
        <v>5000</v>
      </c>
      <c r="D2" s="4">
        <f>A9</f>
        <v>4475.08</v>
      </c>
      <c r="E2" s="4">
        <f>D2</f>
        <v>4475.08</v>
      </c>
      <c r="F2" s="4">
        <f>E2</f>
        <v>4475.08</v>
      </c>
      <c r="G2" s="4">
        <f>ROUNDDOWN(F2*6.65%,2)</f>
        <v>297.58999999999997</v>
      </c>
    </row>
    <row r="3" spans="1:7" ht="23.25" x14ac:dyDescent="0.35">
      <c r="A3" s="3" t="s">
        <v>2</v>
      </c>
      <c r="B3" s="4">
        <v>3600</v>
      </c>
      <c r="C3" s="4">
        <f>B3+B2</f>
        <v>8600</v>
      </c>
      <c r="D3" s="4">
        <f>D2*2</f>
        <v>8950.16</v>
      </c>
      <c r="E3" s="4">
        <f>C3</f>
        <v>8600</v>
      </c>
      <c r="F3" s="4">
        <f>E3-F2</f>
        <v>4124.92</v>
      </c>
      <c r="G3" s="4">
        <f t="shared" ref="G3:G4" si="0">ROUNDDOWN(F3*6.65%,2)</f>
        <v>274.3</v>
      </c>
    </row>
    <row r="4" spans="1:7" ht="23.25" x14ac:dyDescent="0.35">
      <c r="A4" s="3" t="s">
        <v>3</v>
      </c>
      <c r="B4" s="4">
        <v>3600</v>
      </c>
      <c r="C4" s="4">
        <f>C3+B4</f>
        <v>12200</v>
      </c>
      <c r="D4" s="4">
        <f>D2*3</f>
        <v>13425.24</v>
      </c>
      <c r="E4" s="4">
        <f>C4</f>
        <v>12200</v>
      </c>
      <c r="F4" s="4">
        <f>E4-E3</f>
        <v>3600</v>
      </c>
      <c r="G4" s="4">
        <f t="shared" si="0"/>
        <v>239.4</v>
      </c>
    </row>
    <row r="5" spans="1:7" ht="23.25" x14ac:dyDescent="0.35">
      <c r="C5" s="13"/>
      <c r="D5" s="13"/>
      <c r="E5" s="14">
        <f>E4*6.65%</f>
        <v>811.30000000000007</v>
      </c>
      <c r="G5" s="14">
        <f>SUM(G2:G4)</f>
        <v>811.29</v>
      </c>
    </row>
    <row r="7" spans="1:7" ht="21" x14ac:dyDescent="0.35">
      <c r="A7" s="8" t="s">
        <v>10</v>
      </c>
      <c r="B7" s="8"/>
      <c r="C7" s="8"/>
    </row>
    <row r="8" spans="1:7" ht="21" x14ac:dyDescent="0.35">
      <c r="A8" s="8"/>
      <c r="B8" s="8"/>
      <c r="C8" s="8"/>
    </row>
    <row r="9" spans="1:7" ht="21" x14ac:dyDescent="0.35">
      <c r="A9" s="10">
        <v>4475.08</v>
      </c>
      <c r="B9" s="8" t="s">
        <v>14</v>
      </c>
      <c r="C9" s="8"/>
    </row>
    <row r="10" spans="1:7" ht="21" x14ac:dyDescent="0.35">
      <c r="A10" s="8"/>
      <c r="B10" s="8"/>
      <c r="C1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opdr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Mens</cp:lastModifiedBy>
  <cp:lastPrinted>2017-08-09T12:22:07Z</cp:lastPrinted>
  <dcterms:created xsi:type="dcterms:W3CDTF">2012-02-26T14:55:46Z</dcterms:created>
  <dcterms:modified xsi:type="dcterms:W3CDTF">2018-07-30T15:29:34Z</dcterms:modified>
</cp:coreProperties>
</file>