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fredm\Documents\Cursussen\2017\Rendement\VPS loonheffingen\Loonheffingen\Stick\Presentaties\Bijlagen\"/>
    </mc:Choice>
  </mc:AlternateContent>
  <bookViews>
    <workbookView xWindow="0" yWindow="0" windowWidth="20490" windowHeight="6930"/>
  </bookViews>
  <sheets>
    <sheet name="Blad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C3" i="1"/>
  <c r="C5" i="1"/>
  <c r="C6" i="1" s="1"/>
  <c r="C8" i="1" s="1"/>
  <c r="F3" i="1"/>
  <c r="E2" i="1"/>
  <c r="G2" i="1" s="1"/>
  <c r="E3" i="1" l="1"/>
  <c r="G3" i="1" s="1"/>
  <c r="I1" i="1" s="1"/>
  <c r="I2" i="1" l="1"/>
  <c r="K2" i="1" s="1"/>
  <c r="K1" i="1"/>
</calcChain>
</file>

<file path=xl/sharedStrings.xml><?xml version="1.0" encoding="utf-8"?>
<sst xmlns="http://schemas.openxmlformats.org/spreadsheetml/2006/main" count="19" uniqueCount="18">
  <si>
    <t>Nettogage</t>
  </si>
  <si>
    <t>a</t>
  </si>
  <si>
    <t>Gage in natura</t>
  </si>
  <si>
    <t>b</t>
  </si>
  <si>
    <t>a + b</t>
  </si>
  <si>
    <t>Kostenvergoedingsbeschikking / Kleine vergoedingsregeling</t>
  </si>
  <si>
    <t>-c</t>
  </si>
  <si>
    <t>Netto</t>
  </si>
  <si>
    <t>Belasting</t>
  </si>
  <si>
    <t>Bruto</t>
  </si>
  <si>
    <t>Vermenigvuldigden met 1,576044129</t>
  </si>
  <si>
    <t>(a+b)-c x 1,576044129</t>
  </si>
  <si>
    <t>+c</t>
  </si>
  <si>
    <t>Brutogage</t>
  </si>
  <si>
    <t>Voorbeeld</t>
  </si>
  <si>
    <r>
      <t xml:space="preserve">Netto </t>
    </r>
    <r>
      <rPr>
        <sz val="11"/>
        <color theme="1"/>
        <rFont val="Calibri"/>
        <family val="2"/>
      </rPr>
      <t>€ 800</t>
    </r>
  </si>
  <si>
    <r>
      <t xml:space="preserve">Kostenvergoedingsbeschikking </t>
    </r>
    <r>
      <rPr>
        <sz val="11"/>
        <color theme="1"/>
        <rFont val="Calibri"/>
        <family val="2"/>
      </rPr>
      <t>€ 163</t>
    </r>
  </si>
  <si>
    <t>KVB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</si>
</sst>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.00"/>
    <numFmt numFmtId="165" formatCode="#,##0.0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49" fontId="0" fillId="0" borderId="0" xfId="0" applyNumberFormat="1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Fill="1" applyBorder="1"/>
    <xf numFmtId="49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 applyFill="1" applyBorder="1"/>
    <xf numFmtId="9" fontId="0" fillId="0" borderId="0" xfId="0" applyNumberFormat="1"/>
    <xf numFmtId="164" fontId="0" fillId="2" borderId="0" xfId="0" applyNumberFormat="1" applyFill="1"/>
    <xf numFmtId="164" fontId="0" fillId="3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4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B1" zoomScale="142" zoomScaleNormal="142" workbookViewId="0">
      <selection activeCell="K2" sqref="K2"/>
    </sheetView>
  </sheetViews>
  <sheetFormatPr defaultRowHeight="15" x14ac:dyDescent="0.25"/>
  <cols>
    <col min="1" max="1" width="41.140625" customWidth="1"/>
    <col min="2" max="2" width="20.140625" customWidth="1"/>
    <col min="3" max="3" width="13.5703125" customWidth="1"/>
    <col min="4" max="4" width="9.140625" style="4"/>
    <col min="5" max="5" width="12.42578125" style="4" customWidth="1"/>
    <col min="7" max="7" width="12.7109375" customWidth="1"/>
    <col min="8" max="8" width="4.140625" customWidth="1"/>
    <col min="9" max="9" width="9.140625" style="4"/>
  </cols>
  <sheetData>
    <row r="1" spans="1:11" x14ac:dyDescent="0.25">
      <c r="A1" t="s">
        <v>0</v>
      </c>
      <c r="B1" t="s">
        <v>1</v>
      </c>
      <c r="C1" s="4">
        <v>800</v>
      </c>
      <c r="D1" s="4" t="s">
        <v>7</v>
      </c>
      <c r="E1" s="4">
        <v>800</v>
      </c>
      <c r="F1" s="3">
        <v>0.63449999999999995</v>
      </c>
      <c r="G1">
        <v>1</v>
      </c>
      <c r="I1" s="4">
        <f>I3*G3</f>
        <v>256.89519306540586</v>
      </c>
      <c r="J1" s="3">
        <v>1.3654999999999999</v>
      </c>
      <c r="K1">
        <f>I1/I3</f>
        <v>1.5760441292356189</v>
      </c>
    </row>
    <row r="2" spans="1:11" x14ac:dyDescent="0.25">
      <c r="A2" t="s">
        <v>2</v>
      </c>
      <c r="B2" s="1" t="s">
        <v>3</v>
      </c>
      <c r="C2" s="8"/>
      <c r="D2" s="4" t="s">
        <v>8</v>
      </c>
      <c r="E2" s="4">
        <f>E1/F1*F2</f>
        <v>460.83530338849494</v>
      </c>
      <c r="F2" s="3">
        <v>0.36549999999999999</v>
      </c>
      <c r="G2">
        <f>E2/E1</f>
        <v>0.57604412923561865</v>
      </c>
      <c r="I2" s="12">
        <f>I1-I3</f>
        <v>93.895193065405863</v>
      </c>
      <c r="J2" s="13">
        <v>0.36549999999999999</v>
      </c>
      <c r="K2" s="14">
        <f>I2/I3</f>
        <v>0.57604412923561876</v>
      </c>
    </row>
    <row r="3" spans="1:11" x14ac:dyDescent="0.25">
      <c r="B3" t="s">
        <v>4</v>
      </c>
      <c r="C3" s="4">
        <f>C1</f>
        <v>800</v>
      </c>
      <c r="D3" s="11" t="s">
        <v>9</v>
      </c>
      <c r="E3" s="11">
        <f>E1+E2</f>
        <v>1260.835303388495</v>
      </c>
      <c r="F3" s="3">
        <f>F1+F2</f>
        <v>1</v>
      </c>
      <c r="G3" s="5">
        <f>E3/E1</f>
        <v>1.5760441292356189</v>
      </c>
      <c r="I3" s="4">
        <v>163</v>
      </c>
      <c r="J3" s="10">
        <v>1</v>
      </c>
      <c r="K3">
        <v>1</v>
      </c>
    </row>
    <row r="4" spans="1:11" x14ac:dyDescent="0.25">
      <c r="A4" t="s">
        <v>5</v>
      </c>
      <c r="B4" s="2" t="s">
        <v>6</v>
      </c>
      <c r="C4" s="4">
        <v>163</v>
      </c>
      <c r="D4" s="12" t="s">
        <v>17</v>
      </c>
      <c r="E4" s="12">
        <f>I2</f>
        <v>93.895193065405863</v>
      </c>
    </row>
    <row r="5" spans="1:11" x14ac:dyDescent="0.25">
      <c r="A5" t="s">
        <v>10</v>
      </c>
      <c r="B5" s="1"/>
      <c r="C5" s="8">
        <f>C1-C4</f>
        <v>637</v>
      </c>
      <c r="E5" s="15">
        <f>E3-E4</f>
        <v>1166.9401103230891</v>
      </c>
    </row>
    <row r="6" spans="1:11" x14ac:dyDescent="0.25">
      <c r="B6" s="6" t="s">
        <v>11</v>
      </c>
      <c r="C6" s="9">
        <f>C5*1.576044129</f>
        <v>1003.940110173</v>
      </c>
    </row>
    <row r="7" spans="1:11" x14ac:dyDescent="0.25">
      <c r="A7" t="s">
        <v>5</v>
      </c>
      <c r="B7" s="7" t="s">
        <v>12</v>
      </c>
      <c r="C7" s="8">
        <v>163</v>
      </c>
    </row>
    <row r="8" spans="1:11" x14ac:dyDescent="0.25">
      <c r="A8" t="s">
        <v>13</v>
      </c>
      <c r="C8" s="15">
        <f>C6+C7</f>
        <v>1166.940110173</v>
      </c>
    </row>
    <row r="10" spans="1:11" x14ac:dyDescent="0.25">
      <c r="A10" t="s">
        <v>14</v>
      </c>
    </row>
    <row r="11" spans="1:11" x14ac:dyDescent="0.25">
      <c r="A11" t="s">
        <v>15</v>
      </c>
    </row>
    <row r="12" spans="1:11" x14ac:dyDescent="0.25">
      <c r="A12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Mens</dc:creator>
  <cp:lastModifiedBy>Fred Mens</cp:lastModifiedBy>
  <dcterms:created xsi:type="dcterms:W3CDTF">2016-12-07T17:59:36Z</dcterms:created>
  <dcterms:modified xsi:type="dcterms:W3CDTF">2017-05-22T09:42:22Z</dcterms:modified>
</cp:coreProperties>
</file>